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65" tabRatio="647" activeTab="1"/>
  </bookViews>
  <sheets>
    <sheet name="BS_wielozaw" sheetId="1" r:id="rId1"/>
    <sheet name="BS_sprzed" sheetId="2" r:id="rId2"/>
  </sheets>
  <externalReferences>
    <externalReference r:id="rId5"/>
  </externalReferences>
  <definedNames>
    <definedName name="A_numerowanie_teoret">#REF!</definedName>
    <definedName name="B_wstaw_teoretyczny">'[1]311204_T_p_1'!#REF!</definedName>
    <definedName name="Szablon_T_Handl">'[1]311204_T_p_1'!#REF!</definedName>
  </definedNames>
  <calcPr fullCalcOnLoad="1"/>
</workbook>
</file>

<file path=xl/sharedStrings.xml><?xml version="1.0" encoding="utf-8"?>
<sst xmlns="http://schemas.openxmlformats.org/spreadsheetml/2006/main" count="128" uniqueCount="65">
  <si>
    <t>Lp</t>
  </si>
  <si>
    <t>Obowiązkowe zajęcia edukacyjne</t>
  </si>
  <si>
    <t>Klasa</t>
  </si>
  <si>
    <t>Godziny dodatkowe niezbędne do uzyskania minimum</t>
  </si>
  <si>
    <t>III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</si>
  <si>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</si>
  <si>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</si>
  <si>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</si>
  <si>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</si>
  <si>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</si>
  <si>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</si>
  <si>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</si>
  <si>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</si>
  <si>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</si>
  <si>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</si>
  <si>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</si>
  <si>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</si>
  <si>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</si>
  <si>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Przedmioty w kształceniu zawodowym teoretycznym</t>
  </si>
  <si>
    <t>Przedmioty ogólnokształcące</t>
  </si>
  <si>
    <t>Zajęcia z wychowawcą</t>
  </si>
  <si>
    <t>I semestr</t>
  </si>
  <si>
    <t>II semestr</t>
  </si>
  <si>
    <t>*w szkolnym planie uwzględnia się również wymiar godzin zajęć określonych w par. 4 ust. 2 rozporządzenia w sprawie ramowych planów nauczania, t.j. m.in. religii lub etyki oraz wychowania do życia w rodzinie.</t>
  </si>
  <si>
    <t>Liczba godzin tygodniowo      w trzyletnim okresie nauczania</t>
  </si>
  <si>
    <t>Liczba godzin w trzyletnim okresie nauczania</t>
  </si>
  <si>
    <t>Przedmioty w kształceniu zawodowym  praktycznym **</t>
  </si>
  <si>
    <r>
      <t xml:space="preserve">** </t>
    </r>
    <r>
      <rPr>
        <sz val="10"/>
        <rFont val="Arial"/>
        <family val="2"/>
      </rPr>
      <t>dla młodocianych pracowników wymiar godzin określają przepisy Kodeksu Pracy</t>
    </r>
  </si>
  <si>
    <t>Egzamin potwierdzający pierwszą kwalifikację (K1) odbywa się pod koniec 2 (semestru) klasy III</t>
  </si>
  <si>
    <t>zajęcia odbywają się w ośrodkach dokształcania i doskonalenia zawodowego odrębnie dla każdego zawodu</t>
  </si>
  <si>
    <t>przez okres 4 tygodni w każdej klasie, w wymiarze 34 godziny tygodniowo</t>
  </si>
  <si>
    <t xml:space="preserve">liczba dni w tygodniu przeznaczonych na </t>
  </si>
  <si>
    <t xml:space="preserve">praktyczną naukę zawodu organizowaną </t>
  </si>
  <si>
    <t>u pracodawców</t>
  </si>
  <si>
    <t>X</t>
  </si>
  <si>
    <r>
      <rPr>
        <sz val="12"/>
        <rFont val="Arial"/>
        <family val="2"/>
      </rPr>
      <t>Typ szkoły:</t>
    </r>
    <r>
      <rPr>
        <b/>
        <sz val="12"/>
        <rFont val="Arial"/>
        <family val="2"/>
      </rPr>
      <t xml:space="preserve"> Branzowa Szkola I stopnia  - </t>
    </r>
    <r>
      <rPr>
        <sz val="12"/>
        <rFont val="Arial"/>
        <family val="2"/>
      </rPr>
      <t xml:space="preserve">3-letni okres nauczania </t>
    </r>
    <r>
      <rPr>
        <vertAlign val="superscript"/>
        <sz val="12"/>
        <rFont val="Arial"/>
        <family val="2"/>
      </rPr>
      <t xml:space="preserve">/1/ </t>
    </r>
    <r>
      <rPr>
        <b/>
        <sz val="12"/>
        <rFont val="Arial"/>
        <family val="2"/>
      </rPr>
      <t xml:space="preserve"> </t>
    </r>
  </si>
  <si>
    <t>Język angielski</t>
  </si>
  <si>
    <t>Razem na obowiazkowe zajecia edukacyjneni zajęcia z wychowawcą</t>
  </si>
  <si>
    <t xml:space="preserve">OGÓŁEM </t>
  </si>
  <si>
    <t>doradztwo zawodowe- min 10 godz w trzyletnim okresie nauczania</t>
  </si>
  <si>
    <t>Zajęcia okreslone w par. 4 ust. 2 w spr ramowrych planów nauczania*)</t>
  </si>
  <si>
    <t>Religia/etyka</t>
  </si>
  <si>
    <t>Wychowanie do zycia w rodzinie</t>
  </si>
  <si>
    <t>RAZEM GODZIN</t>
  </si>
  <si>
    <t>Klasa wielozawodowa dla pracowników młodocianych</t>
  </si>
  <si>
    <t>wyposażenie i zasady bezpieczeństwa w gastronomii</t>
  </si>
  <si>
    <t>technologia gastronomiczna z towaroznawstwem</t>
  </si>
  <si>
    <t>język angielski zawodowy</t>
  </si>
  <si>
    <t>dla zawodu KUCHARZ</t>
  </si>
  <si>
    <t>Razem w kształceniu zawodowym teoretycznym</t>
  </si>
  <si>
    <t>Razem wszystkich godzin</t>
  </si>
  <si>
    <t xml:space="preserve">II </t>
  </si>
  <si>
    <t xml:space="preserve">Kwalifikacje: zależnie od zawodu, </t>
  </si>
  <si>
    <r>
      <t xml:space="preserve">Podbudowa programowa: </t>
    </r>
    <r>
      <rPr>
        <b/>
        <sz val="12"/>
        <color indexed="8"/>
        <rFont val="Arial"/>
        <family val="2"/>
      </rPr>
      <t>szkoła podstawowa</t>
    </r>
  </si>
  <si>
    <t xml:space="preserve"> szkolny plan nauczania*  /przedmiotowe kształcenie zawodowego/ 2021/2022</t>
  </si>
  <si>
    <t>KL. I</t>
  </si>
  <si>
    <t>I C</t>
  </si>
  <si>
    <t>I CZ</t>
  </si>
  <si>
    <t>K1- HAN.01 Prowadzenie sprzedaży</t>
  </si>
  <si>
    <t>dla zawodu SPRZEDAWCA</t>
  </si>
  <si>
    <t>organizacja sprzedaży</t>
  </si>
  <si>
    <t>sprzedaż towarów</t>
  </si>
  <si>
    <t>towaroznawstwo</t>
  </si>
  <si>
    <t>przedsiębiorca w handlu</t>
  </si>
  <si>
    <t>godziny do dyspozycji dyrektora (aktywność i kreatywność)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</si>
</sst>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vertical="center" textRotation="90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 applyProtection="1">
      <alignment/>
      <protection locked="0"/>
    </xf>
    <xf numFmtId="0" fontId="7" fillId="35" borderId="12" xfId="0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/>
      <protection locked="0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5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38" borderId="11" xfId="0" applyFill="1" applyBorder="1" applyAlignment="1">
      <alignment/>
    </xf>
    <xf numFmtId="0" fontId="7" fillId="0" borderId="11" xfId="0" applyFont="1" applyBorder="1" applyAlignment="1">
      <alignment/>
    </xf>
    <xf numFmtId="0" fontId="12" fillId="0" borderId="0" xfId="0" applyFont="1" applyFill="1" applyAlignment="1" applyProtection="1">
      <alignment/>
      <protection/>
    </xf>
    <xf numFmtId="0" fontId="49" fillId="0" borderId="11" xfId="0" applyFont="1" applyBorder="1" applyAlignment="1">
      <alignment/>
    </xf>
    <xf numFmtId="0" fontId="0" fillId="37" borderId="12" xfId="0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0" fillId="38" borderId="14" xfId="0" applyFill="1" applyBorder="1" applyAlignment="1">
      <alignment horizontal="left" vertical="center" wrapText="1"/>
    </xf>
    <xf numFmtId="0" fontId="0" fillId="38" borderId="14" xfId="0" applyFont="1" applyFill="1" applyBorder="1" applyAlignment="1" applyProtection="1">
      <alignment horizontal="center" vertical="center"/>
      <protection locked="0"/>
    </xf>
    <xf numFmtId="0" fontId="7" fillId="38" borderId="13" xfId="0" applyFont="1" applyFill="1" applyBorder="1" applyAlignment="1" applyProtection="1">
      <alignment/>
      <protection locked="0"/>
    </xf>
    <xf numFmtId="0" fontId="7" fillId="39" borderId="13" xfId="0" applyFont="1" applyFill="1" applyBorder="1" applyAlignment="1" applyProtection="1">
      <alignment/>
      <protection locked="0"/>
    </xf>
    <xf numFmtId="0" fontId="0" fillId="39" borderId="14" xfId="0" applyFill="1" applyBorder="1" applyAlignment="1">
      <alignment horizontal="left" vertical="center" wrapText="1"/>
    </xf>
    <xf numFmtId="0" fontId="0" fillId="39" borderId="14" xfId="0" applyFont="1" applyFill="1" applyBorder="1" applyAlignment="1" applyProtection="1">
      <alignment horizontal="center" vertical="center"/>
      <protection locked="0"/>
    </xf>
    <xf numFmtId="0" fontId="7" fillId="38" borderId="14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37" borderId="12" xfId="0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12" fillId="40" borderId="0" xfId="0" applyFont="1" applyFill="1" applyAlignment="1" applyProtection="1">
      <alignment/>
      <protection/>
    </xf>
    <xf numFmtId="0" fontId="0" fillId="34" borderId="0" xfId="0" applyFill="1" applyBorder="1" applyAlignment="1">
      <alignment horizontal="left" vertic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vertical="center" wrapText="1"/>
    </xf>
    <xf numFmtId="0" fontId="2" fillId="0" borderId="0" xfId="0" applyFont="1" applyFill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7" fillId="36" borderId="13" xfId="0" applyFont="1" applyFill="1" applyBorder="1" applyAlignment="1" applyProtection="1">
      <alignment horizontal="left" vertical="center"/>
      <protection/>
    </xf>
    <xf numFmtId="0" fontId="7" fillId="36" borderId="14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/>
      <protection/>
    </xf>
    <xf numFmtId="0" fontId="0" fillId="37" borderId="12" xfId="0" applyFill="1" applyBorder="1" applyAlignment="1" applyProtection="1">
      <alignment/>
      <protection/>
    </xf>
    <xf numFmtId="0" fontId="7" fillId="37" borderId="13" xfId="0" applyFont="1" applyFill="1" applyBorder="1" applyAlignment="1" applyProtection="1">
      <alignment horizontal="right" wrapText="1"/>
      <protection/>
    </xf>
    <xf numFmtId="0" fontId="7" fillId="37" borderId="12" xfId="0" applyFont="1" applyFill="1" applyBorder="1" applyAlignment="1" applyProtection="1">
      <alignment horizontal="right" wrapText="1"/>
      <protection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2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7" fillId="35" borderId="13" xfId="0" applyFont="1" applyFill="1" applyBorder="1" applyAlignment="1" applyProtection="1">
      <alignment vertical="center" wrapText="1"/>
      <protection/>
    </xf>
    <xf numFmtId="0" fontId="7" fillId="35" borderId="14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0" fillId="36" borderId="15" xfId="0" applyFont="1" applyFill="1" applyBorder="1" applyAlignment="1" applyProtection="1">
      <alignment horizontal="center" vertical="center"/>
      <protection/>
    </xf>
    <xf numFmtId="0" fontId="0" fillId="36" borderId="16" xfId="0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0" fontId="13" fillId="34" borderId="16" xfId="0" applyFont="1" applyFill="1" applyBorder="1" applyAlignment="1" applyProtection="1">
      <alignment horizontal="center" vertical="center"/>
      <protection locked="0"/>
    </xf>
    <xf numFmtId="0" fontId="0" fillId="0" borderId="17" xfId="51" applyFont="1" applyFill="1" applyBorder="1" applyAlignment="1" applyProtection="1">
      <alignment horizontal="left" vertical="top" wrapText="1"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 applyProtection="1">
      <alignment horizontal="center"/>
      <protection locked="0"/>
    </xf>
    <xf numFmtId="0" fontId="11" fillId="34" borderId="10" xfId="0" applyFont="1" applyFill="1" applyBorder="1" applyAlignment="1" applyProtection="1">
      <alignment horizontal="center" wrapText="1"/>
      <protection locked="0"/>
    </xf>
    <xf numFmtId="0" fontId="11" fillId="34" borderId="15" xfId="0" applyFont="1" applyFill="1" applyBorder="1" applyAlignment="1" applyProtection="1">
      <alignment horizontal="center" wrapText="1"/>
      <protection locked="0"/>
    </xf>
    <xf numFmtId="0" fontId="11" fillId="34" borderId="16" xfId="0" applyFont="1" applyFill="1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0" fillId="34" borderId="15" xfId="0" applyFont="1" applyFill="1" applyBorder="1" applyAlignment="1" applyProtection="1">
      <alignment horizontal="center" wrapText="1"/>
      <protection locked="0"/>
    </xf>
    <xf numFmtId="0" fontId="0" fillId="34" borderId="16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647700</xdr:colOff>
      <xdr:row>33</xdr:row>
      <xdr:rowOff>66675</xdr:rowOff>
    </xdr:from>
    <xdr:to>
      <xdr:col>11</xdr:col>
      <xdr:colOff>342900</xdr:colOff>
      <xdr:row>33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6953250" y="6638925"/>
          <a:ext cx="381000" cy="95250"/>
        </a:xfrm>
        <a:prstGeom prst="leftArrow">
          <a:avLst>
            <a:gd name="adj" fmla="val -12236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13</xdr:row>
      <xdr:rowOff>114300</xdr:rowOff>
    </xdr:from>
    <xdr:to>
      <xdr:col>11</xdr:col>
      <xdr:colOff>342900</xdr:colOff>
      <xdr:row>14</xdr:row>
      <xdr:rowOff>47625</xdr:rowOff>
    </xdr:to>
    <xdr:sp>
      <xdr:nvSpPr>
        <xdr:cNvPr id="2" name="Strzałka w lewo 2"/>
        <xdr:cNvSpPr>
          <a:spLocks/>
        </xdr:cNvSpPr>
      </xdr:nvSpPr>
      <xdr:spPr>
        <a:xfrm>
          <a:off x="6953250" y="3028950"/>
          <a:ext cx="381000" cy="114300"/>
        </a:xfrm>
        <a:prstGeom prst="leftArrow">
          <a:avLst>
            <a:gd name="adj" fmla="val -9967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647700</xdr:colOff>
      <xdr:row>33</xdr:row>
      <xdr:rowOff>66675</xdr:rowOff>
    </xdr:from>
    <xdr:to>
      <xdr:col>11</xdr:col>
      <xdr:colOff>342900</xdr:colOff>
      <xdr:row>33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6962775" y="6543675"/>
          <a:ext cx="390525" cy="95250"/>
        </a:xfrm>
        <a:prstGeom prst="leftArrow">
          <a:avLst>
            <a:gd name="adj" fmla="val -15083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13</xdr:row>
      <xdr:rowOff>114300</xdr:rowOff>
    </xdr:from>
    <xdr:to>
      <xdr:col>11</xdr:col>
      <xdr:colOff>342900</xdr:colOff>
      <xdr:row>14</xdr:row>
      <xdr:rowOff>47625</xdr:rowOff>
    </xdr:to>
    <xdr:sp>
      <xdr:nvSpPr>
        <xdr:cNvPr id="2" name="Strzałka w lewo 2"/>
        <xdr:cNvSpPr>
          <a:spLocks/>
        </xdr:cNvSpPr>
      </xdr:nvSpPr>
      <xdr:spPr>
        <a:xfrm>
          <a:off x="6962775" y="2981325"/>
          <a:ext cx="390525" cy="95250"/>
        </a:xfrm>
        <a:prstGeom prst="leftArrow">
          <a:avLst>
            <a:gd name="adj" fmla="val -7402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ilia.maciejewska.MEN-3545\Ustawienia%20lokalne\Temporary%20Internet%20Files\Content.Outlook\32262Z0G\Users\Kamil\Desktop\311204%20technikum%20budownictwa\311204_Technik_budownictwa_09.01.2012_W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04_T_p"/>
      <sheetName val="311204_T_p_1"/>
      <sheetName val="311204_T_p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6">
      <selection activeCell="A1" sqref="A1:J48"/>
    </sheetView>
  </sheetViews>
  <sheetFormatPr defaultColWidth="9.140625" defaultRowHeight="12.75"/>
  <cols>
    <col min="1" max="1" width="5.00390625" style="0" customWidth="1"/>
    <col min="2" max="2" width="38.8515625" style="0" customWidth="1"/>
    <col min="3" max="8" width="4.8515625" style="0" customWidth="1"/>
    <col min="9" max="9" width="11.00390625" style="0" customWidth="1"/>
    <col min="10" max="10" width="10.57421875" style="0" customWidth="1"/>
    <col min="11" max="11" width="10.28125" style="0" customWidth="1"/>
  </cols>
  <sheetData>
    <row r="1" spans="1:11" ht="18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26"/>
    </row>
    <row r="2" spans="1:11" ht="18.75">
      <c r="A2" s="25" t="s">
        <v>35</v>
      </c>
      <c r="B2" s="25"/>
      <c r="C2" s="25"/>
      <c r="D2" s="25"/>
      <c r="E2" s="25"/>
      <c r="F2" s="25"/>
      <c r="G2" s="25"/>
      <c r="H2" s="25"/>
      <c r="I2" s="25" t="s">
        <v>55</v>
      </c>
      <c r="J2" s="25"/>
      <c r="K2" s="25"/>
    </row>
    <row r="3" spans="1:11" ht="15">
      <c r="A3" s="27" t="s">
        <v>44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>
      <c r="A4" s="27" t="s">
        <v>53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">
      <c r="A5" s="27" t="s">
        <v>52</v>
      </c>
      <c r="B5" s="37"/>
      <c r="C5" s="27"/>
      <c r="D5" s="37"/>
      <c r="E5" s="37"/>
      <c r="F5" s="37"/>
      <c r="G5" s="37"/>
      <c r="H5" s="37"/>
      <c r="I5" s="37"/>
      <c r="J5" s="37"/>
      <c r="K5" s="37"/>
    </row>
    <row r="6" spans="1:11" ht="12.75">
      <c r="A6" s="59" t="s">
        <v>0</v>
      </c>
      <c r="B6" s="59" t="s">
        <v>1</v>
      </c>
      <c r="C6" s="61" t="s">
        <v>2</v>
      </c>
      <c r="D6" s="62"/>
      <c r="E6" s="62"/>
      <c r="F6" s="62"/>
      <c r="G6" s="62"/>
      <c r="H6" s="63"/>
      <c r="I6" s="64" t="s">
        <v>24</v>
      </c>
      <c r="J6" s="67" t="s">
        <v>25</v>
      </c>
      <c r="K6" s="66" t="s">
        <v>3</v>
      </c>
    </row>
    <row r="7" spans="1:11" ht="12.75">
      <c r="A7" s="59"/>
      <c r="B7" s="59"/>
      <c r="C7" s="71" t="s">
        <v>56</v>
      </c>
      <c r="D7" s="72"/>
      <c r="E7" s="71" t="s">
        <v>51</v>
      </c>
      <c r="F7" s="72"/>
      <c r="G7" s="71" t="s">
        <v>4</v>
      </c>
      <c r="H7" s="72"/>
      <c r="I7" s="65"/>
      <c r="J7" s="68"/>
      <c r="K7" s="68"/>
    </row>
    <row r="8" spans="1:11" ht="50.25" customHeight="1">
      <c r="A8" s="60"/>
      <c r="B8" s="60"/>
      <c r="C8" s="1" t="s">
        <v>21</v>
      </c>
      <c r="D8" s="1" t="s">
        <v>22</v>
      </c>
      <c r="E8" s="1" t="s">
        <v>21</v>
      </c>
      <c r="F8" s="1" t="s">
        <v>22</v>
      </c>
      <c r="G8" s="1" t="s">
        <v>21</v>
      </c>
      <c r="H8" s="1" t="s">
        <v>22</v>
      </c>
      <c r="I8" s="66"/>
      <c r="J8" s="68"/>
      <c r="K8" s="68"/>
    </row>
    <row r="9" spans="1:11" ht="14.25" customHeight="1">
      <c r="A9" s="73" t="s">
        <v>19</v>
      </c>
      <c r="B9" s="74"/>
      <c r="C9" s="75"/>
      <c r="D9" s="75"/>
      <c r="E9" s="75"/>
      <c r="F9" s="75"/>
      <c r="G9" s="75"/>
      <c r="H9" s="75"/>
      <c r="I9" s="75"/>
      <c r="J9" s="76"/>
      <c r="K9" s="39"/>
    </row>
    <row r="10" spans="1:11" ht="14.25" customHeight="1">
      <c r="A10" s="2">
        <v>1</v>
      </c>
      <c r="B10" s="3" t="s">
        <v>5</v>
      </c>
      <c r="C10" s="4">
        <v>2</v>
      </c>
      <c r="D10" s="4">
        <v>2</v>
      </c>
      <c r="E10" s="4">
        <v>2</v>
      </c>
      <c r="F10" s="5">
        <v>2</v>
      </c>
      <c r="G10" s="4">
        <v>2</v>
      </c>
      <c r="H10" s="4">
        <v>2</v>
      </c>
      <c r="I10" s="18">
        <f aca="true" t="shared" si="0" ref="I10:I23">SUM(C10:H10)/2</f>
        <v>6</v>
      </c>
      <c r="J10" s="19">
        <f>I10*32+K10</f>
        <v>192</v>
      </c>
      <c r="K10" s="6"/>
    </row>
    <row r="11" spans="1:11" ht="14.25" customHeight="1">
      <c r="A11" s="2">
        <v>2</v>
      </c>
      <c r="B11" s="30" t="s">
        <v>36</v>
      </c>
      <c r="C11" s="4">
        <v>2</v>
      </c>
      <c r="D11" s="4">
        <v>2</v>
      </c>
      <c r="E11" s="4">
        <v>2</v>
      </c>
      <c r="F11" s="5">
        <v>2</v>
      </c>
      <c r="G11" s="4">
        <v>1</v>
      </c>
      <c r="H11" s="4">
        <v>1</v>
      </c>
      <c r="I11" s="18">
        <f t="shared" si="0"/>
        <v>5</v>
      </c>
      <c r="J11" s="19">
        <f aca="true" t="shared" si="1" ref="J11:J23">I11*32+K11</f>
        <v>162</v>
      </c>
      <c r="K11" s="7">
        <v>2</v>
      </c>
    </row>
    <row r="12" spans="1:11" ht="14.25" customHeight="1">
      <c r="A12" s="2">
        <v>3</v>
      </c>
      <c r="B12" s="3" t="s">
        <v>6</v>
      </c>
      <c r="C12" s="4">
        <v>1</v>
      </c>
      <c r="D12" s="4">
        <v>1</v>
      </c>
      <c r="E12" s="4">
        <v>1</v>
      </c>
      <c r="F12" s="5">
        <v>1</v>
      </c>
      <c r="G12" s="4">
        <v>1</v>
      </c>
      <c r="H12" s="4">
        <v>1</v>
      </c>
      <c r="I12" s="18">
        <f t="shared" si="0"/>
        <v>3</v>
      </c>
      <c r="J12" s="19">
        <f t="shared" si="1"/>
        <v>96</v>
      </c>
      <c r="K12" s="7"/>
    </row>
    <row r="13" spans="1:11" ht="14.25" customHeight="1">
      <c r="A13" s="2">
        <v>4</v>
      </c>
      <c r="B13" s="3" t="s">
        <v>7</v>
      </c>
      <c r="C13" s="4">
        <v>0</v>
      </c>
      <c r="D13" s="4">
        <v>0</v>
      </c>
      <c r="E13" s="4">
        <v>0</v>
      </c>
      <c r="F13" s="5">
        <v>0</v>
      </c>
      <c r="G13" s="4">
        <v>1</v>
      </c>
      <c r="H13" s="4">
        <v>1</v>
      </c>
      <c r="I13" s="18">
        <f t="shared" si="0"/>
        <v>1</v>
      </c>
      <c r="J13" s="19">
        <f t="shared" si="1"/>
        <v>32</v>
      </c>
      <c r="K13" s="7"/>
    </row>
    <row r="14" spans="1:11" ht="14.25" customHeight="1">
      <c r="A14" s="2">
        <v>5</v>
      </c>
      <c r="B14" s="3" t="s">
        <v>8</v>
      </c>
      <c r="C14" s="4">
        <v>2</v>
      </c>
      <c r="D14" s="4">
        <v>2</v>
      </c>
      <c r="E14" s="5">
        <v>0</v>
      </c>
      <c r="F14" s="5">
        <v>0</v>
      </c>
      <c r="G14" s="31">
        <v>0</v>
      </c>
      <c r="H14" s="31">
        <v>0</v>
      </c>
      <c r="I14" s="18">
        <f t="shared" si="0"/>
        <v>2</v>
      </c>
      <c r="J14" s="19">
        <f t="shared" si="1"/>
        <v>64</v>
      </c>
      <c r="K14" s="7"/>
    </row>
    <row r="15" spans="1:11" ht="14.25" customHeight="1">
      <c r="A15" s="2">
        <v>6</v>
      </c>
      <c r="B15" s="3" t="s">
        <v>9</v>
      </c>
      <c r="C15" s="4">
        <v>2</v>
      </c>
      <c r="D15" s="4">
        <v>2</v>
      </c>
      <c r="E15" s="4">
        <v>1</v>
      </c>
      <c r="F15" s="5">
        <v>1</v>
      </c>
      <c r="G15" s="4">
        <v>0</v>
      </c>
      <c r="H15" s="4">
        <v>0</v>
      </c>
      <c r="I15" s="18">
        <f t="shared" si="0"/>
        <v>3</v>
      </c>
      <c r="J15" s="19">
        <f t="shared" si="1"/>
        <v>96</v>
      </c>
      <c r="K15" s="7"/>
    </row>
    <row r="16" spans="1:11" ht="14.25" customHeight="1">
      <c r="A16" s="2">
        <v>7</v>
      </c>
      <c r="B16" s="3" t="s">
        <v>10</v>
      </c>
      <c r="C16" s="5">
        <v>0</v>
      </c>
      <c r="D16" s="5">
        <v>0</v>
      </c>
      <c r="E16" s="4">
        <v>1</v>
      </c>
      <c r="F16" s="5">
        <v>1</v>
      </c>
      <c r="G16" s="4">
        <v>2</v>
      </c>
      <c r="H16" s="4">
        <v>2</v>
      </c>
      <c r="I16" s="18">
        <f t="shared" si="0"/>
        <v>3</v>
      </c>
      <c r="J16" s="19">
        <f t="shared" si="1"/>
        <v>96</v>
      </c>
      <c r="K16" s="7"/>
    </row>
    <row r="17" spans="1:11" ht="14.25" customHeight="1">
      <c r="A17" s="2">
        <v>8</v>
      </c>
      <c r="B17" s="3" t="s">
        <v>11</v>
      </c>
      <c r="C17" s="4">
        <v>0</v>
      </c>
      <c r="D17" s="4">
        <v>0</v>
      </c>
      <c r="E17" s="4">
        <v>0</v>
      </c>
      <c r="F17" s="5">
        <v>0</v>
      </c>
      <c r="G17" s="4">
        <v>0</v>
      </c>
      <c r="H17" s="4">
        <v>0</v>
      </c>
      <c r="I17" s="18">
        <f t="shared" si="0"/>
        <v>0</v>
      </c>
      <c r="J17" s="19">
        <f t="shared" si="1"/>
        <v>0</v>
      </c>
      <c r="K17" s="7"/>
    </row>
    <row r="18" spans="1:11" ht="14.25" customHeight="1">
      <c r="A18" s="2">
        <v>9</v>
      </c>
      <c r="B18" s="3" t="s">
        <v>12</v>
      </c>
      <c r="C18" s="4">
        <v>0</v>
      </c>
      <c r="D18" s="4">
        <v>0</v>
      </c>
      <c r="E18" s="4">
        <v>0</v>
      </c>
      <c r="F18" s="5">
        <v>0</v>
      </c>
      <c r="G18" s="4">
        <v>0</v>
      </c>
      <c r="H18" s="4">
        <v>0</v>
      </c>
      <c r="I18" s="18">
        <f t="shared" si="0"/>
        <v>0</v>
      </c>
      <c r="J18" s="19">
        <f t="shared" si="1"/>
        <v>0</v>
      </c>
      <c r="K18" s="7"/>
    </row>
    <row r="19" spans="1:11" ht="14.25" customHeight="1">
      <c r="A19" s="2">
        <v>10</v>
      </c>
      <c r="B19" s="3" t="s">
        <v>13</v>
      </c>
      <c r="C19" s="4">
        <v>2</v>
      </c>
      <c r="D19" s="4">
        <v>2</v>
      </c>
      <c r="E19" s="4">
        <v>2</v>
      </c>
      <c r="F19" s="5">
        <v>2</v>
      </c>
      <c r="G19" s="4">
        <v>1</v>
      </c>
      <c r="H19" s="4">
        <v>1</v>
      </c>
      <c r="I19" s="18">
        <f t="shared" si="0"/>
        <v>5</v>
      </c>
      <c r="J19" s="19">
        <f t="shared" si="1"/>
        <v>162</v>
      </c>
      <c r="K19" s="7">
        <v>2</v>
      </c>
    </row>
    <row r="20" spans="1:11" ht="14.25" customHeight="1">
      <c r="A20" s="2">
        <v>11</v>
      </c>
      <c r="B20" s="3" t="s">
        <v>14</v>
      </c>
      <c r="C20" s="4">
        <v>1</v>
      </c>
      <c r="D20" s="4">
        <v>1</v>
      </c>
      <c r="E20" s="4">
        <v>0</v>
      </c>
      <c r="F20" s="5">
        <v>0</v>
      </c>
      <c r="G20" s="4">
        <v>0</v>
      </c>
      <c r="H20" s="4">
        <v>0</v>
      </c>
      <c r="I20" s="18">
        <f t="shared" si="0"/>
        <v>1</v>
      </c>
      <c r="J20" s="19">
        <f t="shared" si="1"/>
        <v>32</v>
      </c>
      <c r="K20" s="7"/>
    </row>
    <row r="21" spans="1:11" ht="14.25" customHeight="1">
      <c r="A21" s="2">
        <v>12</v>
      </c>
      <c r="B21" s="3" t="s">
        <v>15</v>
      </c>
      <c r="C21" s="4">
        <v>3</v>
      </c>
      <c r="D21" s="4">
        <v>3</v>
      </c>
      <c r="E21" s="4">
        <v>3</v>
      </c>
      <c r="F21" s="5">
        <v>3</v>
      </c>
      <c r="G21" s="4">
        <v>3</v>
      </c>
      <c r="H21" s="4">
        <v>3</v>
      </c>
      <c r="I21" s="18">
        <f t="shared" si="0"/>
        <v>9</v>
      </c>
      <c r="J21" s="19">
        <f t="shared" si="1"/>
        <v>290</v>
      </c>
      <c r="K21" s="7">
        <v>2</v>
      </c>
    </row>
    <row r="22" spans="1:11" ht="14.25" customHeight="1">
      <c r="A22" s="2">
        <v>13</v>
      </c>
      <c r="B22" s="3" t="s">
        <v>16</v>
      </c>
      <c r="C22" s="5">
        <v>1</v>
      </c>
      <c r="D22" s="5">
        <v>1</v>
      </c>
      <c r="E22" s="4">
        <v>0</v>
      </c>
      <c r="F22" s="5">
        <v>0</v>
      </c>
      <c r="G22" s="4">
        <v>0</v>
      </c>
      <c r="H22" s="4">
        <v>0</v>
      </c>
      <c r="I22" s="18">
        <f t="shared" si="0"/>
        <v>1</v>
      </c>
      <c r="J22" s="19">
        <f t="shared" si="1"/>
        <v>32</v>
      </c>
      <c r="K22" s="7"/>
    </row>
    <row r="23" spans="1:11" ht="14.25" customHeight="1">
      <c r="A23" s="2">
        <v>14</v>
      </c>
      <c r="B23" s="3" t="s">
        <v>20</v>
      </c>
      <c r="C23" s="4">
        <v>1</v>
      </c>
      <c r="D23" s="4">
        <v>1</v>
      </c>
      <c r="E23" s="4">
        <v>1</v>
      </c>
      <c r="F23" s="5">
        <v>1</v>
      </c>
      <c r="G23" s="4">
        <v>1</v>
      </c>
      <c r="H23" s="4">
        <v>1</v>
      </c>
      <c r="I23" s="18">
        <f t="shared" si="0"/>
        <v>3</v>
      </c>
      <c r="J23" s="19">
        <f t="shared" si="1"/>
        <v>96</v>
      </c>
      <c r="K23" s="6"/>
    </row>
    <row r="24" spans="1:11" ht="14.25" customHeight="1">
      <c r="A24" s="77" t="s">
        <v>37</v>
      </c>
      <c r="B24" s="78"/>
      <c r="C24" s="19">
        <f aca="true" t="shared" si="2" ref="C24:J24">SUM(C10:C23)</f>
        <v>17</v>
      </c>
      <c r="D24" s="19">
        <f t="shared" si="2"/>
        <v>17</v>
      </c>
      <c r="E24" s="19">
        <f t="shared" si="2"/>
        <v>13</v>
      </c>
      <c r="F24" s="19">
        <f t="shared" si="2"/>
        <v>13</v>
      </c>
      <c r="G24" s="19">
        <f t="shared" si="2"/>
        <v>12</v>
      </c>
      <c r="H24" s="19">
        <f t="shared" si="2"/>
        <v>12</v>
      </c>
      <c r="I24" s="20">
        <f t="shared" si="2"/>
        <v>42</v>
      </c>
      <c r="J24" s="20">
        <f t="shared" si="2"/>
        <v>1350</v>
      </c>
      <c r="K24" s="21"/>
    </row>
    <row r="25" spans="1:11" ht="14.25" customHeight="1">
      <c r="A25" s="33">
        <v>16</v>
      </c>
      <c r="B25" s="56" t="s">
        <v>64</v>
      </c>
      <c r="C25" s="33">
        <v>1</v>
      </c>
      <c r="D25" s="33">
        <v>1</v>
      </c>
      <c r="E25" s="50">
        <v>1</v>
      </c>
      <c r="F25" s="50">
        <v>1</v>
      </c>
      <c r="G25" s="50">
        <v>1</v>
      </c>
      <c r="H25" s="50">
        <v>1</v>
      </c>
      <c r="I25" s="33">
        <f>SUM(C25:H25)/2</f>
        <v>3</v>
      </c>
      <c r="J25" s="33">
        <f>I25*32</f>
        <v>96</v>
      </c>
      <c r="K25" s="38"/>
    </row>
    <row r="26" spans="1:11" ht="14.25" customHeight="1">
      <c r="A26" s="79" t="s">
        <v>38</v>
      </c>
      <c r="B26" s="80"/>
      <c r="C26" s="33">
        <f>SUM(C24:C25)</f>
        <v>18</v>
      </c>
      <c r="D26" s="33">
        <f>SUM(D24:D25)</f>
        <v>18</v>
      </c>
      <c r="E26" s="33">
        <f>SUM(E24:E25)</f>
        <v>14</v>
      </c>
      <c r="F26" s="33">
        <f>SUM(F24:F25)</f>
        <v>14</v>
      </c>
      <c r="G26" s="33">
        <f>SUM(G24:G25)</f>
        <v>13</v>
      </c>
      <c r="H26" s="33">
        <f>SUM(H24:H25)</f>
        <v>13</v>
      </c>
      <c r="I26" s="33">
        <f>SUM(C26:H26)/2</f>
        <v>45</v>
      </c>
      <c r="J26" s="33">
        <f>I26*32</f>
        <v>1440</v>
      </c>
      <c r="K26" s="33"/>
    </row>
    <row r="27" spans="1:11" ht="26.25" customHeight="1">
      <c r="A27" s="33">
        <v>17</v>
      </c>
      <c r="B27" s="34" t="s">
        <v>39</v>
      </c>
      <c r="C27" s="33"/>
      <c r="D27" s="33"/>
      <c r="E27" s="33"/>
      <c r="F27" s="33"/>
      <c r="G27" s="33">
        <v>0.5</v>
      </c>
      <c r="H27" s="33">
        <v>0.5</v>
      </c>
      <c r="I27" s="33">
        <f>SUM(C27:H27)/2</f>
        <v>0.5</v>
      </c>
      <c r="J27" s="33">
        <f>I27*32</f>
        <v>16</v>
      </c>
      <c r="K27" s="33"/>
    </row>
    <row r="28" spans="1:11" ht="12.75">
      <c r="A28" s="81" t="s">
        <v>17</v>
      </c>
      <c r="B28" s="82"/>
      <c r="C28" s="35">
        <f>C26+C27</f>
        <v>18</v>
      </c>
      <c r="D28" s="35">
        <f>D26+D27</f>
        <v>18</v>
      </c>
      <c r="E28" s="35">
        <f>E26+E27</f>
        <v>14</v>
      </c>
      <c r="F28" s="35">
        <f>F26+F27</f>
        <v>14</v>
      </c>
      <c r="G28" s="35">
        <f>G26+G27</f>
        <v>13.5</v>
      </c>
      <c r="H28" s="35">
        <f>H26+H27</f>
        <v>13.5</v>
      </c>
      <c r="I28" s="35">
        <f>I26+I27</f>
        <v>45.5</v>
      </c>
      <c r="J28" s="35"/>
      <c r="K28" s="33"/>
    </row>
    <row r="29" spans="1:11" ht="12.75">
      <c r="A29" s="36" t="s">
        <v>40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2.75">
      <c r="A30" s="33">
        <v>1</v>
      </c>
      <c r="B30" s="33" t="s">
        <v>41</v>
      </c>
      <c r="C30" s="33">
        <v>2</v>
      </c>
      <c r="D30" s="33">
        <v>2</v>
      </c>
      <c r="E30" s="33">
        <v>2</v>
      </c>
      <c r="F30" s="33">
        <v>2</v>
      </c>
      <c r="G30" s="33">
        <v>2</v>
      </c>
      <c r="H30" s="33">
        <v>2</v>
      </c>
      <c r="I30" s="33">
        <f>SUM(C30:H30)/2</f>
        <v>6</v>
      </c>
      <c r="J30" s="33">
        <f>I30*32</f>
        <v>192</v>
      </c>
      <c r="K30" s="33"/>
    </row>
    <row r="31" spans="1:11" ht="12.75">
      <c r="A31" s="33">
        <v>2</v>
      </c>
      <c r="B31" s="33" t="s">
        <v>42</v>
      </c>
      <c r="C31" s="33">
        <v>0.5</v>
      </c>
      <c r="D31" s="33">
        <v>0.5</v>
      </c>
      <c r="E31" s="33">
        <v>0.5</v>
      </c>
      <c r="F31" s="33">
        <v>0.5</v>
      </c>
      <c r="G31" s="33">
        <v>0.5</v>
      </c>
      <c r="H31" s="33">
        <v>0.5</v>
      </c>
      <c r="I31" s="33">
        <f>SUM(C31:H31)/2</f>
        <v>1.5</v>
      </c>
      <c r="J31" s="33">
        <f>I31*32</f>
        <v>48</v>
      </c>
      <c r="K31" s="33"/>
    </row>
    <row r="32" spans="1:11" ht="12.75">
      <c r="A32" s="83" t="s">
        <v>43</v>
      </c>
      <c r="B32" s="84"/>
      <c r="C32" s="35">
        <f>C28+C30+C31</f>
        <v>20.5</v>
      </c>
      <c r="D32" s="35">
        <f>D28+D30+D31</f>
        <v>20.5</v>
      </c>
      <c r="E32" s="35">
        <f>E28+E30+E31</f>
        <v>16.5</v>
      </c>
      <c r="F32" s="35">
        <f>F28+F30+F31</f>
        <v>16.5</v>
      </c>
      <c r="G32" s="35">
        <f>G28+G30+G31</f>
        <v>16</v>
      </c>
      <c r="H32" s="35">
        <f>H28+H30+H31</f>
        <v>16</v>
      </c>
      <c r="I32" s="35">
        <f>I28+I30+I31</f>
        <v>53</v>
      </c>
      <c r="J32" s="35"/>
      <c r="K32" s="33"/>
    </row>
    <row r="33" spans="1:11" ht="12.75">
      <c r="A33" s="85" t="s">
        <v>18</v>
      </c>
      <c r="B33" s="86"/>
      <c r="C33" s="86"/>
      <c r="D33" s="86"/>
      <c r="E33" s="86"/>
      <c r="F33" s="86"/>
      <c r="G33" s="86"/>
      <c r="H33" s="86"/>
      <c r="I33" s="86"/>
      <c r="J33" s="86"/>
      <c r="K33" s="8"/>
    </row>
    <row r="34" spans="1:11" ht="15.75">
      <c r="A34" s="87" t="s">
        <v>29</v>
      </c>
      <c r="B34" s="88"/>
      <c r="C34" s="88"/>
      <c r="D34" s="88"/>
      <c r="E34" s="88"/>
      <c r="F34" s="88"/>
      <c r="G34" s="88"/>
      <c r="H34" s="88"/>
      <c r="I34" s="88"/>
      <c r="J34" s="89"/>
      <c r="K34" s="15"/>
    </row>
    <row r="35" spans="1:11" ht="15.75">
      <c r="A35" s="40" t="s">
        <v>30</v>
      </c>
      <c r="B35" s="41"/>
      <c r="C35" s="41"/>
      <c r="D35" s="41"/>
      <c r="E35" s="41"/>
      <c r="F35" s="41"/>
      <c r="G35" s="41"/>
      <c r="H35" s="41"/>
      <c r="I35" s="41"/>
      <c r="J35" s="41"/>
      <c r="K35" s="15"/>
    </row>
    <row r="36" spans="1:11" ht="15.75" hidden="1">
      <c r="A36" s="40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15"/>
    </row>
    <row r="37" spans="1:11" ht="27.75" customHeight="1" hidden="1">
      <c r="A37" s="9">
        <v>1</v>
      </c>
      <c r="B37" s="22" t="s">
        <v>45</v>
      </c>
      <c r="C37" s="17">
        <v>1</v>
      </c>
      <c r="D37" s="17">
        <v>1</v>
      </c>
      <c r="E37" s="17">
        <v>2</v>
      </c>
      <c r="F37" s="17">
        <v>2</v>
      </c>
      <c r="G37" s="17"/>
      <c r="H37" s="17"/>
      <c r="I37" s="10">
        <f>SUM(C37:H37)/2</f>
        <v>3</v>
      </c>
      <c r="J37" s="11">
        <f>I37*32</f>
        <v>96</v>
      </c>
      <c r="K37" s="6"/>
    </row>
    <row r="38" spans="1:11" ht="27.75" customHeight="1" hidden="1">
      <c r="A38" s="9">
        <v>2</v>
      </c>
      <c r="B38" s="23" t="s">
        <v>46</v>
      </c>
      <c r="C38" s="17">
        <v>4</v>
      </c>
      <c r="D38" s="17">
        <v>4</v>
      </c>
      <c r="E38" s="17">
        <v>2</v>
      </c>
      <c r="F38" s="17">
        <v>2</v>
      </c>
      <c r="G38" s="17">
        <v>2</v>
      </c>
      <c r="H38" s="17">
        <v>2</v>
      </c>
      <c r="I38" s="10">
        <f>SUM(C38:H38)/2</f>
        <v>8</v>
      </c>
      <c r="J38" s="11">
        <f>I38*32</f>
        <v>256</v>
      </c>
      <c r="K38" s="6"/>
    </row>
    <row r="39" spans="1:11" ht="14.25" customHeight="1" hidden="1">
      <c r="A39" s="12">
        <v>3</v>
      </c>
      <c r="B39" s="23" t="s">
        <v>47</v>
      </c>
      <c r="C39" s="17"/>
      <c r="D39" s="17"/>
      <c r="E39" s="17"/>
      <c r="F39" s="17"/>
      <c r="G39" s="17">
        <v>1</v>
      </c>
      <c r="H39" s="17">
        <v>1</v>
      </c>
      <c r="I39" s="10">
        <f>SUM(C39:H39)/2</f>
        <v>1</v>
      </c>
      <c r="J39" s="11">
        <f>I39*32</f>
        <v>32</v>
      </c>
      <c r="K39" s="13"/>
    </row>
    <row r="40" spans="1:11" ht="14.25" customHeight="1" hidden="1">
      <c r="A40" s="45" t="s">
        <v>49</v>
      </c>
      <c r="B40" s="43"/>
      <c r="C40" s="44">
        <f>C37+C38+C39</f>
        <v>5</v>
      </c>
      <c r="D40" s="44">
        <f aca="true" t="shared" si="3" ref="D40:J40">D37+D38+D39</f>
        <v>5</v>
      </c>
      <c r="E40" s="44">
        <f t="shared" si="3"/>
        <v>4</v>
      </c>
      <c r="F40" s="44">
        <f t="shared" si="3"/>
        <v>4</v>
      </c>
      <c r="G40" s="44">
        <f t="shared" si="3"/>
        <v>3</v>
      </c>
      <c r="H40" s="44">
        <f t="shared" si="3"/>
        <v>3</v>
      </c>
      <c r="I40" s="49">
        <f t="shared" si="3"/>
        <v>12</v>
      </c>
      <c r="J40" s="49">
        <f t="shared" si="3"/>
        <v>384</v>
      </c>
      <c r="K40" s="13"/>
    </row>
    <row r="41" spans="1:11" ht="14.25" customHeight="1" hidden="1">
      <c r="A41" s="46" t="s">
        <v>50</v>
      </c>
      <c r="B41" s="47"/>
      <c r="C41" s="48">
        <f>C32+C40</f>
        <v>25.5</v>
      </c>
      <c r="D41" s="48">
        <f>D32+D40</f>
        <v>25.5</v>
      </c>
      <c r="E41" s="48">
        <f>E32+E40</f>
        <v>20.5</v>
      </c>
      <c r="F41" s="48">
        <f>F32+F40</f>
        <v>20.5</v>
      </c>
      <c r="G41" s="48">
        <f>G32+G40</f>
        <v>19</v>
      </c>
      <c r="H41" s="48">
        <f>H32+H40</f>
        <v>19</v>
      </c>
      <c r="I41" s="42"/>
      <c r="J41" s="42"/>
      <c r="K41" s="13"/>
    </row>
    <row r="42" spans="1:11" ht="14.25" customHeight="1">
      <c r="A42" s="69" t="s">
        <v>26</v>
      </c>
      <c r="B42" s="70"/>
      <c r="C42" s="70"/>
      <c r="D42" s="70"/>
      <c r="E42" s="70"/>
      <c r="F42" s="70"/>
      <c r="G42" s="70"/>
      <c r="H42" s="70"/>
      <c r="I42" s="70"/>
      <c r="J42" s="70"/>
      <c r="K42" s="16"/>
    </row>
    <row r="43" spans="1:11" ht="14.25" customHeight="1">
      <c r="A43" s="12" t="s">
        <v>31</v>
      </c>
      <c r="B43" s="12"/>
      <c r="C43" s="100">
        <v>2</v>
      </c>
      <c r="D43" s="100">
        <v>2</v>
      </c>
      <c r="E43" s="103">
        <v>3</v>
      </c>
      <c r="F43" s="103">
        <v>3</v>
      </c>
      <c r="G43" s="103">
        <v>3</v>
      </c>
      <c r="H43" s="103">
        <v>3</v>
      </c>
      <c r="I43" s="90" t="s">
        <v>34</v>
      </c>
      <c r="J43" s="93" t="s">
        <v>34</v>
      </c>
      <c r="K43" s="96"/>
    </row>
    <row r="44" spans="1:11" ht="14.25" customHeight="1">
      <c r="A44" s="14" t="s">
        <v>32</v>
      </c>
      <c r="B44" s="24"/>
      <c r="C44" s="101"/>
      <c r="D44" s="101"/>
      <c r="E44" s="104"/>
      <c r="F44" s="104"/>
      <c r="G44" s="104"/>
      <c r="H44" s="104"/>
      <c r="I44" s="91"/>
      <c r="J44" s="94"/>
      <c r="K44" s="97"/>
    </row>
    <row r="45" spans="1:11" ht="14.25" customHeight="1">
      <c r="A45" s="14" t="s">
        <v>33</v>
      </c>
      <c r="B45" s="24"/>
      <c r="C45" s="102"/>
      <c r="D45" s="102"/>
      <c r="E45" s="105"/>
      <c r="F45" s="105"/>
      <c r="G45" s="105"/>
      <c r="H45" s="105"/>
      <c r="I45" s="92"/>
      <c r="J45" s="95"/>
      <c r="K45" s="98"/>
    </row>
    <row r="46" spans="1:11" ht="14.25" customHeight="1">
      <c r="A46" s="99" t="s">
        <v>23</v>
      </c>
      <c r="B46" s="99"/>
      <c r="C46" s="99"/>
      <c r="D46" s="99"/>
      <c r="E46" s="99"/>
      <c r="F46" s="99"/>
      <c r="G46" s="99"/>
      <c r="H46" s="99"/>
      <c r="I46" s="99"/>
      <c r="J46" s="99"/>
      <c r="K46" s="32"/>
    </row>
    <row r="47" spans="1:11" ht="14.25" customHeight="1">
      <c r="A47" s="28" t="s">
        <v>27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4.25" customHeight="1">
      <c r="A48" s="29" t="s">
        <v>28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</sheetData>
  <sheetProtection/>
  <mergeCells count="28">
    <mergeCell ref="I43:I45"/>
    <mergeCell ref="J43:J45"/>
    <mergeCell ref="K43:K45"/>
    <mergeCell ref="A46:J46"/>
    <mergeCell ref="C43:C45"/>
    <mergeCell ref="D43:D45"/>
    <mergeCell ref="E43:E45"/>
    <mergeCell ref="F43:F45"/>
    <mergeCell ref="G43:G45"/>
    <mergeCell ref="H43:H45"/>
    <mergeCell ref="A42:J42"/>
    <mergeCell ref="K6:K8"/>
    <mergeCell ref="C7:D7"/>
    <mergeCell ref="E7:F7"/>
    <mergeCell ref="G7:H7"/>
    <mergeCell ref="A9:J9"/>
    <mergeCell ref="A24:B24"/>
    <mergeCell ref="A26:B26"/>
    <mergeCell ref="A28:B28"/>
    <mergeCell ref="A32:B32"/>
    <mergeCell ref="A33:J33"/>
    <mergeCell ref="A34:J34"/>
    <mergeCell ref="A1:J1"/>
    <mergeCell ref="A6:A8"/>
    <mergeCell ref="B6:B8"/>
    <mergeCell ref="C6:H6"/>
    <mergeCell ref="I6:I8"/>
    <mergeCell ref="J6:J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26">
      <selection activeCell="A1" sqref="A1:J50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8" width="4.7109375" style="0" customWidth="1"/>
    <col min="9" max="9" width="11.140625" style="0" customWidth="1"/>
    <col min="10" max="10" width="10.8515625" style="0" customWidth="1"/>
    <col min="11" max="11" width="10.421875" style="0" customWidth="1"/>
  </cols>
  <sheetData>
    <row r="1" spans="1:11" ht="18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26"/>
    </row>
    <row r="2" spans="1:11" ht="18.75">
      <c r="A2" s="25" t="s">
        <v>35</v>
      </c>
      <c r="B2" s="25"/>
      <c r="C2" s="25"/>
      <c r="D2" s="25"/>
      <c r="E2" s="25"/>
      <c r="F2" s="25"/>
      <c r="G2" s="25"/>
      <c r="H2" s="25"/>
      <c r="J2" s="25" t="s">
        <v>55</v>
      </c>
      <c r="K2" s="25"/>
    </row>
    <row r="3" spans="1:11" ht="15">
      <c r="A3" s="27" t="s">
        <v>44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>
      <c r="A4" s="27" t="s">
        <v>53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">
      <c r="A5" s="54" t="s">
        <v>58</v>
      </c>
      <c r="B5" s="37"/>
      <c r="C5" s="27"/>
      <c r="D5" s="37"/>
      <c r="E5" s="37"/>
      <c r="F5" s="37"/>
      <c r="G5" s="37"/>
      <c r="H5" s="37"/>
      <c r="I5" s="37"/>
      <c r="J5" s="37"/>
      <c r="K5" s="37"/>
    </row>
    <row r="6" spans="1:11" ht="12.75">
      <c r="A6" s="59" t="s">
        <v>0</v>
      </c>
      <c r="B6" s="59" t="s">
        <v>1</v>
      </c>
      <c r="C6" s="61" t="s">
        <v>2</v>
      </c>
      <c r="D6" s="62"/>
      <c r="E6" s="62"/>
      <c r="F6" s="62"/>
      <c r="G6" s="62"/>
      <c r="H6" s="63"/>
      <c r="I6" s="64" t="s">
        <v>24</v>
      </c>
      <c r="J6" s="67" t="s">
        <v>25</v>
      </c>
      <c r="K6" s="66" t="s">
        <v>3</v>
      </c>
    </row>
    <row r="7" spans="1:11" ht="12.75">
      <c r="A7" s="59"/>
      <c r="B7" s="59"/>
      <c r="C7" s="71" t="s">
        <v>57</v>
      </c>
      <c r="D7" s="72"/>
      <c r="E7" s="71" t="s">
        <v>51</v>
      </c>
      <c r="F7" s="72"/>
      <c r="G7" s="71" t="s">
        <v>4</v>
      </c>
      <c r="H7" s="72"/>
      <c r="I7" s="65"/>
      <c r="J7" s="68"/>
      <c r="K7" s="68"/>
    </row>
    <row r="8" spans="1:11" ht="54" customHeight="1">
      <c r="A8" s="60"/>
      <c r="B8" s="60"/>
      <c r="C8" s="1" t="s">
        <v>21</v>
      </c>
      <c r="D8" s="1" t="s">
        <v>22</v>
      </c>
      <c r="E8" s="1" t="s">
        <v>21</v>
      </c>
      <c r="F8" s="1" t="s">
        <v>22</v>
      </c>
      <c r="G8" s="1" t="s">
        <v>21</v>
      </c>
      <c r="H8" s="1" t="s">
        <v>22</v>
      </c>
      <c r="I8" s="66"/>
      <c r="J8" s="68"/>
      <c r="K8" s="68"/>
    </row>
    <row r="9" spans="1:11" ht="12.75">
      <c r="A9" s="73" t="s">
        <v>19</v>
      </c>
      <c r="B9" s="74"/>
      <c r="C9" s="75"/>
      <c r="D9" s="75"/>
      <c r="E9" s="75"/>
      <c r="F9" s="75"/>
      <c r="G9" s="75"/>
      <c r="H9" s="75"/>
      <c r="I9" s="75"/>
      <c r="J9" s="76"/>
      <c r="K9" s="51"/>
    </row>
    <row r="10" spans="1:11" ht="12.75">
      <c r="A10" s="2">
        <v>1</v>
      </c>
      <c r="B10" s="3" t="s">
        <v>5</v>
      </c>
      <c r="C10" s="4">
        <v>2</v>
      </c>
      <c r="D10" s="4">
        <v>2</v>
      </c>
      <c r="E10" s="4">
        <v>2</v>
      </c>
      <c r="F10" s="5">
        <v>2</v>
      </c>
      <c r="G10" s="4">
        <v>2</v>
      </c>
      <c r="H10" s="4">
        <v>2</v>
      </c>
      <c r="I10" s="18">
        <f aca="true" t="shared" si="0" ref="I10:I23">SUM(C10:H10)/2</f>
        <v>6</v>
      </c>
      <c r="J10" s="19">
        <f>I10*32+K10</f>
        <v>192</v>
      </c>
      <c r="K10" s="6"/>
    </row>
    <row r="11" spans="1:11" ht="12.75">
      <c r="A11" s="2">
        <v>2</v>
      </c>
      <c r="B11" s="30" t="s">
        <v>36</v>
      </c>
      <c r="C11" s="4">
        <v>2</v>
      </c>
      <c r="D11" s="4">
        <v>2</v>
      </c>
      <c r="E11" s="4">
        <v>2</v>
      </c>
      <c r="F11" s="5">
        <v>2</v>
      </c>
      <c r="G11" s="4">
        <v>1</v>
      </c>
      <c r="H11" s="4">
        <v>1</v>
      </c>
      <c r="I11" s="18">
        <f t="shared" si="0"/>
        <v>5</v>
      </c>
      <c r="J11" s="19">
        <f aca="true" t="shared" si="1" ref="J11:J23">I11*32+K11</f>
        <v>162</v>
      </c>
      <c r="K11" s="7">
        <v>2</v>
      </c>
    </row>
    <row r="12" spans="1:11" ht="12.75">
      <c r="A12" s="2">
        <v>3</v>
      </c>
      <c r="B12" s="3" t="s">
        <v>6</v>
      </c>
      <c r="C12" s="4">
        <v>1</v>
      </c>
      <c r="D12" s="4">
        <v>1</v>
      </c>
      <c r="E12" s="4">
        <v>1</v>
      </c>
      <c r="F12" s="5">
        <v>1</v>
      </c>
      <c r="G12" s="4">
        <v>1</v>
      </c>
      <c r="H12" s="4">
        <v>1</v>
      </c>
      <c r="I12" s="18">
        <f t="shared" si="0"/>
        <v>3</v>
      </c>
      <c r="J12" s="19">
        <f t="shared" si="1"/>
        <v>96</v>
      </c>
      <c r="K12" s="7"/>
    </row>
    <row r="13" spans="1:11" ht="12.75">
      <c r="A13" s="2">
        <v>4</v>
      </c>
      <c r="B13" s="3" t="s">
        <v>7</v>
      </c>
      <c r="C13" s="4">
        <v>0</v>
      </c>
      <c r="D13" s="4">
        <v>0</v>
      </c>
      <c r="E13" s="4">
        <v>0</v>
      </c>
      <c r="F13" s="5">
        <v>0</v>
      </c>
      <c r="G13" s="4">
        <v>1</v>
      </c>
      <c r="H13" s="4">
        <v>1</v>
      </c>
      <c r="I13" s="18">
        <f t="shared" si="0"/>
        <v>1</v>
      </c>
      <c r="J13" s="19">
        <f t="shared" si="1"/>
        <v>32</v>
      </c>
      <c r="K13" s="7"/>
    </row>
    <row r="14" spans="1:11" ht="12.75">
      <c r="A14" s="2">
        <v>5</v>
      </c>
      <c r="B14" s="3" t="s">
        <v>8</v>
      </c>
      <c r="C14" s="4">
        <v>2</v>
      </c>
      <c r="D14" s="4">
        <v>2</v>
      </c>
      <c r="E14" s="5">
        <v>0</v>
      </c>
      <c r="F14" s="5">
        <v>0</v>
      </c>
      <c r="G14" s="31">
        <v>0</v>
      </c>
      <c r="H14" s="31">
        <v>0</v>
      </c>
      <c r="I14" s="18">
        <f t="shared" si="0"/>
        <v>2</v>
      </c>
      <c r="J14" s="19">
        <f t="shared" si="1"/>
        <v>64</v>
      </c>
      <c r="K14" s="7"/>
    </row>
    <row r="15" spans="1:11" ht="12.75">
      <c r="A15" s="2">
        <v>6</v>
      </c>
      <c r="B15" s="3" t="s">
        <v>9</v>
      </c>
      <c r="C15" s="4">
        <v>2</v>
      </c>
      <c r="D15" s="4">
        <v>2</v>
      </c>
      <c r="E15" s="4">
        <v>1</v>
      </c>
      <c r="F15" s="5">
        <v>1</v>
      </c>
      <c r="G15" s="4">
        <v>0</v>
      </c>
      <c r="H15" s="4">
        <v>0</v>
      </c>
      <c r="I15" s="18">
        <f t="shared" si="0"/>
        <v>3</v>
      </c>
      <c r="J15" s="19">
        <f t="shared" si="1"/>
        <v>96</v>
      </c>
      <c r="K15" s="7"/>
    </row>
    <row r="16" spans="1:11" ht="12.75">
      <c r="A16" s="2">
        <v>7</v>
      </c>
      <c r="B16" s="3" t="s">
        <v>10</v>
      </c>
      <c r="C16" s="5">
        <v>0</v>
      </c>
      <c r="D16" s="5">
        <v>0</v>
      </c>
      <c r="E16" s="4">
        <v>1</v>
      </c>
      <c r="F16" s="5">
        <v>1</v>
      </c>
      <c r="G16" s="4">
        <v>2</v>
      </c>
      <c r="H16" s="4">
        <v>2</v>
      </c>
      <c r="I16" s="18">
        <f t="shared" si="0"/>
        <v>3</v>
      </c>
      <c r="J16" s="19">
        <f t="shared" si="1"/>
        <v>96</v>
      </c>
      <c r="K16" s="7"/>
    </row>
    <row r="17" spans="1:11" ht="12.75">
      <c r="A17" s="2">
        <v>8</v>
      </c>
      <c r="B17" s="3" t="s">
        <v>11</v>
      </c>
      <c r="C17" s="4">
        <v>0</v>
      </c>
      <c r="D17" s="4">
        <v>0</v>
      </c>
      <c r="E17" s="4">
        <v>0</v>
      </c>
      <c r="F17" s="5">
        <v>0</v>
      </c>
      <c r="G17" s="4">
        <v>0</v>
      </c>
      <c r="H17" s="4">
        <v>0</v>
      </c>
      <c r="I17" s="18">
        <f t="shared" si="0"/>
        <v>0</v>
      </c>
      <c r="J17" s="19">
        <f t="shared" si="1"/>
        <v>0</v>
      </c>
      <c r="K17" s="7"/>
    </row>
    <row r="18" spans="1:11" ht="12.75">
      <c r="A18" s="2">
        <v>9</v>
      </c>
      <c r="B18" s="3" t="s">
        <v>12</v>
      </c>
      <c r="C18" s="4">
        <v>0</v>
      </c>
      <c r="D18" s="4">
        <v>0</v>
      </c>
      <c r="E18" s="4">
        <v>0</v>
      </c>
      <c r="F18" s="5">
        <v>0</v>
      </c>
      <c r="G18" s="4">
        <v>0</v>
      </c>
      <c r="H18" s="4">
        <v>0</v>
      </c>
      <c r="I18" s="18">
        <f t="shared" si="0"/>
        <v>0</v>
      </c>
      <c r="J18" s="19">
        <f t="shared" si="1"/>
        <v>0</v>
      </c>
      <c r="K18" s="7"/>
    </row>
    <row r="19" spans="1:11" ht="12.75">
      <c r="A19" s="2">
        <v>10</v>
      </c>
      <c r="B19" s="3" t="s">
        <v>13</v>
      </c>
      <c r="C19" s="4">
        <v>2</v>
      </c>
      <c r="D19" s="4">
        <v>2</v>
      </c>
      <c r="E19" s="4">
        <v>2</v>
      </c>
      <c r="F19" s="5">
        <v>2</v>
      </c>
      <c r="G19" s="4">
        <v>1</v>
      </c>
      <c r="H19" s="4">
        <v>1</v>
      </c>
      <c r="I19" s="18">
        <f t="shared" si="0"/>
        <v>5</v>
      </c>
      <c r="J19" s="19">
        <f t="shared" si="1"/>
        <v>162</v>
      </c>
      <c r="K19" s="7">
        <v>2</v>
      </c>
    </row>
    <row r="20" spans="1:11" ht="12.75">
      <c r="A20" s="2">
        <v>11</v>
      </c>
      <c r="B20" s="3" t="s">
        <v>14</v>
      </c>
      <c r="C20" s="4">
        <v>1</v>
      </c>
      <c r="D20" s="4">
        <v>1</v>
      </c>
      <c r="E20" s="4">
        <v>0</v>
      </c>
      <c r="F20" s="5">
        <v>0</v>
      </c>
      <c r="G20" s="4">
        <v>0</v>
      </c>
      <c r="H20" s="4">
        <v>0</v>
      </c>
      <c r="I20" s="18">
        <f t="shared" si="0"/>
        <v>1</v>
      </c>
      <c r="J20" s="19">
        <f t="shared" si="1"/>
        <v>32</v>
      </c>
      <c r="K20" s="7"/>
    </row>
    <row r="21" spans="1:11" ht="12.75">
      <c r="A21" s="2">
        <v>12</v>
      </c>
      <c r="B21" s="3" t="s">
        <v>15</v>
      </c>
      <c r="C21" s="4">
        <v>3</v>
      </c>
      <c r="D21" s="4">
        <v>3</v>
      </c>
      <c r="E21" s="4">
        <v>3</v>
      </c>
      <c r="F21" s="5">
        <v>3</v>
      </c>
      <c r="G21" s="4">
        <v>3</v>
      </c>
      <c r="H21" s="4">
        <v>3</v>
      </c>
      <c r="I21" s="18">
        <f t="shared" si="0"/>
        <v>9</v>
      </c>
      <c r="J21" s="19">
        <f t="shared" si="1"/>
        <v>290</v>
      </c>
      <c r="K21" s="7">
        <v>2</v>
      </c>
    </row>
    <row r="22" spans="1:11" ht="12.75">
      <c r="A22" s="2">
        <v>13</v>
      </c>
      <c r="B22" s="3" t="s">
        <v>16</v>
      </c>
      <c r="C22" s="5">
        <v>1</v>
      </c>
      <c r="D22" s="5">
        <v>1</v>
      </c>
      <c r="E22" s="4">
        <v>0</v>
      </c>
      <c r="F22" s="5">
        <v>0</v>
      </c>
      <c r="G22" s="4">
        <v>0</v>
      </c>
      <c r="H22" s="4">
        <v>0</v>
      </c>
      <c r="I22" s="18">
        <f t="shared" si="0"/>
        <v>1</v>
      </c>
      <c r="J22" s="19">
        <f t="shared" si="1"/>
        <v>32</v>
      </c>
      <c r="K22" s="7"/>
    </row>
    <row r="23" spans="1:11" ht="12.75">
      <c r="A23" s="2">
        <v>14</v>
      </c>
      <c r="B23" s="3" t="s">
        <v>20</v>
      </c>
      <c r="C23" s="4">
        <v>1</v>
      </c>
      <c r="D23" s="4">
        <v>1</v>
      </c>
      <c r="E23" s="4">
        <v>1</v>
      </c>
      <c r="F23" s="5">
        <v>1</v>
      </c>
      <c r="G23" s="4">
        <v>1</v>
      </c>
      <c r="H23" s="4">
        <v>1</v>
      </c>
      <c r="I23" s="18">
        <f t="shared" si="0"/>
        <v>3</v>
      </c>
      <c r="J23" s="19">
        <f t="shared" si="1"/>
        <v>96</v>
      </c>
      <c r="K23" s="6"/>
    </row>
    <row r="24" spans="1:11" ht="15.75">
      <c r="A24" s="77" t="s">
        <v>37</v>
      </c>
      <c r="B24" s="78"/>
      <c r="C24" s="19">
        <f aca="true" t="shared" si="2" ref="C24:J24">SUM(C10:C23)</f>
        <v>17</v>
      </c>
      <c r="D24" s="19">
        <f t="shared" si="2"/>
        <v>17</v>
      </c>
      <c r="E24" s="19">
        <f t="shared" si="2"/>
        <v>13</v>
      </c>
      <c r="F24" s="19">
        <f t="shared" si="2"/>
        <v>13</v>
      </c>
      <c r="G24" s="19">
        <f t="shared" si="2"/>
        <v>12</v>
      </c>
      <c r="H24" s="19">
        <f t="shared" si="2"/>
        <v>12</v>
      </c>
      <c r="I24" s="20">
        <f t="shared" si="2"/>
        <v>42</v>
      </c>
      <c r="J24" s="20">
        <f t="shared" si="2"/>
        <v>1350</v>
      </c>
      <c r="K24" s="21"/>
    </row>
    <row r="25" spans="1:11" ht="22.5">
      <c r="A25" s="33">
        <v>16</v>
      </c>
      <c r="B25" s="57" t="s">
        <v>64</v>
      </c>
      <c r="C25" s="33">
        <v>1</v>
      </c>
      <c r="D25" s="33">
        <v>1</v>
      </c>
      <c r="E25" s="50">
        <v>1</v>
      </c>
      <c r="F25" s="50">
        <v>1</v>
      </c>
      <c r="G25" s="50">
        <v>1</v>
      </c>
      <c r="H25" s="50">
        <v>1</v>
      </c>
      <c r="I25" s="33">
        <f>SUM(C25:H25)/2</f>
        <v>3</v>
      </c>
      <c r="J25" s="33">
        <f>I25*32</f>
        <v>96</v>
      </c>
      <c r="K25" s="38"/>
    </row>
    <row r="26" spans="1:11" ht="12.75">
      <c r="A26" s="79" t="s">
        <v>38</v>
      </c>
      <c r="B26" s="80"/>
      <c r="C26" s="33">
        <f>SUM(C24:C25)</f>
        <v>18</v>
      </c>
      <c r="D26" s="33">
        <f>SUM(D24:D25)</f>
        <v>18</v>
      </c>
      <c r="E26" s="33">
        <f>SUM(E24:E25)</f>
        <v>14</v>
      </c>
      <c r="F26" s="33">
        <f>SUM(F24:F25)</f>
        <v>14</v>
      </c>
      <c r="G26" s="33">
        <f>SUM(G24:G25)</f>
        <v>13</v>
      </c>
      <c r="H26" s="33">
        <f>SUM(H24:H25)</f>
        <v>13</v>
      </c>
      <c r="I26" s="33">
        <f>SUM(C26:H26)/2</f>
        <v>45</v>
      </c>
      <c r="J26" s="33">
        <f>I26*32</f>
        <v>1440</v>
      </c>
      <c r="K26" s="33"/>
    </row>
    <row r="27" spans="1:11" ht="29.25" customHeight="1">
      <c r="A27" s="33">
        <v>17</v>
      </c>
      <c r="B27" s="34" t="s">
        <v>39</v>
      </c>
      <c r="C27" s="33"/>
      <c r="D27" s="33"/>
      <c r="E27" s="33"/>
      <c r="F27" s="33"/>
      <c r="G27" s="33">
        <v>0.5</v>
      </c>
      <c r="H27" s="33">
        <v>0.5</v>
      </c>
      <c r="I27" s="33">
        <f>SUM(C27:H27)/2</f>
        <v>0.5</v>
      </c>
      <c r="J27" s="33">
        <f>I27*32</f>
        <v>16</v>
      </c>
      <c r="K27" s="33"/>
    </row>
    <row r="28" spans="1:11" ht="12.75">
      <c r="A28" s="81" t="s">
        <v>17</v>
      </c>
      <c r="B28" s="82"/>
      <c r="C28" s="35">
        <f>C26+C27</f>
        <v>18</v>
      </c>
      <c r="D28" s="35">
        <f>D26+D27</f>
        <v>18</v>
      </c>
      <c r="E28" s="35">
        <f>E26+E27</f>
        <v>14</v>
      </c>
      <c r="F28" s="35">
        <f>F26+F27</f>
        <v>14</v>
      </c>
      <c r="G28" s="35">
        <f>G26+G27</f>
        <v>13.5</v>
      </c>
      <c r="H28" s="35">
        <f>H26+H27</f>
        <v>13.5</v>
      </c>
      <c r="I28" s="35">
        <f>I26+I27</f>
        <v>45.5</v>
      </c>
      <c r="J28" s="35"/>
      <c r="K28" s="33"/>
    </row>
    <row r="29" spans="1:11" ht="12.75">
      <c r="A29" s="36" t="s">
        <v>40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2.75">
      <c r="A30" s="33">
        <v>1</v>
      </c>
      <c r="B30" s="33" t="s">
        <v>41</v>
      </c>
      <c r="C30" s="33">
        <v>2</v>
      </c>
      <c r="D30" s="33">
        <v>2</v>
      </c>
      <c r="E30" s="33">
        <v>2</v>
      </c>
      <c r="F30" s="33">
        <v>2</v>
      </c>
      <c r="G30" s="33">
        <v>2</v>
      </c>
      <c r="H30" s="33">
        <v>2</v>
      </c>
      <c r="I30" s="33">
        <f>SUM(C30:H30)/2</f>
        <v>6</v>
      </c>
      <c r="J30" s="33">
        <f>I30*32</f>
        <v>192</v>
      </c>
      <c r="K30" s="33"/>
    </row>
    <row r="31" spans="1:11" ht="12.75">
      <c r="A31" s="33">
        <v>2</v>
      </c>
      <c r="B31" s="33" t="s">
        <v>42</v>
      </c>
      <c r="C31" s="33">
        <v>0.5</v>
      </c>
      <c r="D31" s="33">
        <v>0.5</v>
      </c>
      <c r="E31" s="33">
        <v>0.5</v>
      </c>
      <c r="F31" s="33">
        <v>0.5</v>
      </c>
      <c r="G31" s="33">
        <v>0.5</v>
      </c>
      <c r="H31" s="33">
        <v>0.5</v>
      </c>
      <c r="I31" s="33">
        <f>SUM(C31:H31)/2</f>
        <v>1.5</v>
      </c>
      <c r="J31" s="33">
        <f>I31*32</f>
        <v>48</v>
      </c>
      <c r="K31" s="33"/>
    </row>
    <row r="32" spans="1:11" ht="12.75">
      <c r="A32" s="83" t="s">
        <v>43</v>
      </c>
      <c r="B32" s="84"/>
      <c r="C32" s="35">
        <f>C28+C30+C31</f>
        <v>20.5</v>
      </c>
      <c r="D32" s="35">
        <f>D28+D30+D31</f>
        <v>20.5</v>
      </c>
      <c r="E32" s="35">
        <f>E28+E30+E31</f>
        <v>16.5</v>
      </c>
      <c r="F32" s="35">
        <f>F28+F30+F31</f>
        <v>16.5</v>
      </c>
      <c r="G32" s="35">
        <f>G28+G30+G31</f>
        <v>16</v>
      </c>
      <c r="H32" s="35">
        <f>H28+H30+H31</f>
        <v>16</v>
      </c>
      <c r="I32" s="35">
        <f>I28+I30+I31</f>
        <v>53</v>
      </c>
      <c r="J32" s="35"/>
      <c r="K32" s="33"/>
    </row>
    <row r="33" spans="1:11" ht="12.75">
      <c r="A33" s="85" t="s">
        <v>18</v>
      </c>
      <c r="B33" s="86"/>
      <c r="C33" s="86"/>
      <c r="D33" s="86"/>
      <c r="E33" s="86"/>
      <c r="F33" s="86"/>
      <c r="G33" s="86"/>
      <c r="H33" s="86"/>
      <c r="I33" s="86"/>
      <c r="J33" s="86"/>
      <c r="K33" s="8"/>
    </row>
    <row r="34" spans="1:11" ht="15.75">
      <c r="A34" s="87" t="s">
        <v>29</v>
      </c>
      <c r="B34" s="88"/>
      <c r="C34" s="88"/>
      <c r="D34" s="88"/>
      <c r="E34" s="88"/>
      <c r="F34" s="88"/>
      <c r="G34" s="88"/>
      <c r="H34" s="88"/>
      <c r="I34" s="88"/>
      <c r="J34" s="89"/>
      <c r="K34" s="15"/>
    </row>
    <row r="35" spans="1:11" ht="15.75">
      <c r="A35" s="52" t="s">
        <v>30</v>
      </c>
      <c r="B35" s="53"/>
      <c r="C35" s="53"/>
      <c r="D35" s="53"/>
      <c r="E35" s="53"/>
      <c r="F35" s="53"/>
      <c r="G35" s="53"/>
      <c r="H35" s="53"/>
      <c r="I35" s="53"/>
      <c r="J35" s="53"/>
      <c r="K35" s="15"/>
    </row>
    <row r="36" spans="1:11" ht="15.75">
      <c r="A36" s="52" t="s">
        <v>59</v>
      </c>
      <c r="B36" s="53"/>
      <c r="C36" s="53"/>
      <c r="D36" s="53"/>
      <c r="E36" s="53"/>
      <c r="F36" s="53"/>
      <c r="G36" s="53"/>
      <c r="H36" s="53"/>
      <c r="I36" s="53"/>
      <c r="J36" s="53"/>
      <c r="K36" s="15"/>
    </row>
    <row r="37" spans="1:11" ht="12.75" customHeight="1">
      <c r="A37" s="9">
        <v>1</v>
      </c>
      <c r="B37" s="22" t="s">
        <v>60</v>
      </c>
      <c r="C37" s="17">
        <v>2</v>
      </c>
      <c r="D37" s="17">
        <v>2</v>
      </c>
      <c r="E37" s="17">
        <v>2</v>
      </c>
      <c r="F37" s="17">
        <v>2</v>
      </c>
      <c r="G37" s="17">
        <v>1</v>
      </c>
      <c r="H37" s="17">
        <v>1</v>
      </c>
      <c r="I37" s="10">
        <f>SUM(C37:H37)/2</f>
        <v>5</v>
      </c>
      <c r="J37" s="11">
        <f>I37*32</f>
        <v>160</v>
      </c>
      <c r="K37" s="6"/>
    </row>
    <row r="38" spans="1:11" ht="12.75" customHeight="1">
      <c r="A38" s="9">
        <v>2</v>
      </c>
      <c r="B38" s="23" t="s">
        <v>61</v>
      </c>
      <c r="C38" s="17">
        <v>1</v>
      </c>
      <c r="D38" s="17">
        <v>1</v>
      </c>
      <c r="E38" s="17">
        <v>1</v>
      </c>
      <c r="F38" s="17">
        <v>1</v>
      </c>
      <c r="G38" s="17">
        <v>4</v>
      </c>
      <c r="H38" s="17">
        <v>4</v>
      </c>
      <c r="I38" s="10">
        <f>SUM(C38:H38)/2</f>
        <v>6</v>
      </c>
      <c r="J38" s="11">
        <f>I38*32</f>
        <v>192</v>
      </c>
      <c r="K38" s="6"/>
    </row>
    <row r="39" spans="1:11" ht="12.75" customHeight="1">
      <c r="A39" s="9">
        <v>3</v>
      </c>
      <c r="B39" s="23" t="s">
        <v>47</v>
      </c>
      <c r="C39" s="17"/>
      <c r="D39" s="17"/>
      <c r="E39" s="17"/>
      <c r="F39" s="17"/>
      <c r="G39" s="17">
        <v>1</v>
      </c>
      <c r="H39" s="17">
        <v>1</v>
      </c>
      <c r="I39" s="10">
        <f>SUM(C39:H39)/2</f>
        <v>1</v>
      </c>
      <c r="J39" s="11">
        <f>I39*32</f>
        <v>32</v>
      </c>
      <c r="K39" s="6"/>
    </row>
    <row r="40" spans="1:11" ht="12.75" customHeight="1">
      <c r="A40" s="9">
        <v>4</v>
      </c>
      <c r="B40" s="23" t="s">
        <v>62</v>
      </c>
      <c r="C40" s="17"/>
      <c r="D40" s="17"/>
      <c r="E40" s="17">
        <v>2</v>
      </c>
      <c r="F40" s="17">
        <v>2</v>
      </c>
      <c r="G40" s="17">
        <v>2</v>
      </c>
      <c r="H40" s="17">
        <v>2</v>
      </c>
      <c r="I40" s="10">
        <f>SUM(C40:H40)/2</f>
        <v>4</v>
      </c>
      <c r="J40" s="11">
        <f>I40*32</f>
        <v>128</v>
      </c>
      <c r="K40" s="6"/>
    </row>
    <row r="41" spans="1:11" ht="12.75" customHeight="1">
      <c r="A41" s="9">
        <v>5</v>
      </c>
      <c r="B41" s="55" t="s">
        <v>63</v>
      </c>
      <c r="C41" s="17"/>
      <c r="D41" s="17"/>
      <c r="E41" s="17"/>
      <c r="F41" s="17"/>
      <c r="G41" s="17">
        <v>2</v>
      </c>
      <c r="H41" s="17">
        <v>2</v>
      </c>
      <c r="I41" s="10">
        <f>SUM(C41:H41)/2</f>
        <v>2</v>
      </c>
      <c r="J41" s="11">
        <f>I41*32</f>
        <v>64</v>
      </c>
      <c r="K41" s="13"/>
    </row>
    <row r="42" spans="1:11" ht="12.75">
      <c r="A42" s="45" t="s">
        <v>49</v>
      </c>
      <c r="B42" s="43"/>
      <c r="C42" s="44">
        <f>C37+C38+C41</f>
        <v>3</v>
      </c>
      <c r="D42" s="44">
        <f aca="true" t="shared" si="3" ref="D42:J42">D37+D38+D41</f>
        <v>3</v>
      </c>
      <c r="E42" s="44">
        <f t="shared" si="3"/>
        <v>3</v>
      </c>
      <c r="F42" s="44">
        <f t="shared" si="3"/>
        <v>3</v>
      </c>
      <c r="G42" s="44">
        <f t="shared" si="3"/>
        <v>7</v>
      </c>
      <c r="H42" s="44">
        <f t="shared" si="3"/>
        <v>7</v>
      </c>
      <c r="I42" s="49">
        <f t="shared" si="3"/>
        <v>13</v>
      </c>
      <c r="J42" s="49">
        <f t="shared" si="3"/>
        <v>416</v>
      </c>
      <c r="K42" s="13"/>
    </row>
    <row r="43" spans="1:11" ht="12.75">
      <c r="A43" s="46" t="s">
        <v>50</v>
      </c>
      <c r="B43" s="47"/>
      <c r="C43" s="48">
        <f>C32+C42</f>
        <v>23.5</v>
      </c>
      <c r="D43" s="48">
        <f>D32+D42</f>
        <v>23.5</v>
      </c>
      <c r="E43" s="48">
        <f>E32+E42</f>
        <v>19.5</v>
      </c>
      <c r="F43" s="48">
        <f>F32+F42</f>
        <v>19.5</v>
      </c>
      <c r="G43" s="48">
        <f>G32+G42</f>
        <v>23</v>
      </c>
      <c r="H43" s="48">
        <f>H32+H42</f>
        <v>23</v>
      </c>
      <c r="I43" s="42"/>
      <c r="J43" s="42"/>
      <c r="K43" s="13"/>
    </row>
    <row r="44" spans="1:11" ht="12.75">
      <c r="A44" s="69" t="s">
        <v>26</v>
      </c>
      <c r="B44" s="70"/>
      <c r="C44" s="70"/>
      <c r="D44" s="70"/>
      <c r="E44" s="70"/>
      <c r="F44" s="70"/>
      <c r="G44" s="70"/>
      <c r="H44" s="70"/>
      <c r="I44" s="70"/>
      <c r="J44" s="70"/>
      <c r="K44" s="16"/>
    </row>
    <row r="45" spans="1:11" ht="12.75">
      <c r="A45" s="12" t="s">
        <v>31</v>
      </c>
      <c r="B45" s="12"/>
      <c r="C45" s="100">
        <v>2</v>
      </c>
      <c r="D45" s="100">
        <v>2</v>
      </c>
      <c r="E45" s="106">
        <v>2</v>
      </c>
      <c r="F45" s="106">
        <v>2</v>
      </c>
      <c r="G45" s="106">
        <v>2</v>
      </c>
      <c r="H45" s="106">
        <v>2</v>
      </c>
      <c r="I45" s="90" t="s">
        <v>34</v>
      </c>
      <c r="J45" s="93" t="s">
        <v>34</v>
      </c>
      <c r="K45" s="96"/>
    </row>
    <row r="46" spans="1:11" ht="12.75">
      <c r="A46" s="14" t="s">
        <v>32</v>
      </c>
      <c r="B46" s="24"/>
      <c r="C46" s="101"/>
      <c r="D46" s="101"/>
      <c r="E46" s="107"/>
      <c r="F46" s="107"/>
      <c r="G46" s="107"/>
      <c r="H46" s="107"/>
      <c r="I46" s="91"/>
      <c r="J46" s="94"/>
      <c r="K46" s="97"/>
    </row>
    <row r="47" spans="1:11" ht="12.75">
      <c r="A47" s="14" t="s">
        <v>33</v>
      </c>
      <c r="B47" s="24"/>
      <c r="C47" s="102"/>
      <c r="D47" s="102"/>
      <c r="E47" s="108"/>
      <c r="F47" s="108"/>
      <c r="G47" s="108"/>
      <c r="H47" s="108"/>
      <c r="I47" s="92"/>
      <c r="J47" s="95"/>
      <c r="K47" s="98"/>
    </row>
    <row r="48" spans="1:11" ht="12.75">
      <c r="A48" s="99" t="s">
        <v>23</v>
      </c>
      <c r="B48" s="99"/>
      <c r="C48" s="99"/>
      <c r="D48" s="99"/>
      <c r="E48" s="99"/>
      <c r="F48" s="99"/>
      <c r="G48" s="99"/>
      <c r="H48" s="99"/>
      <c r="I48" s="99"/>
      <c r="J48" s="99"/>
      <c r="K48" s="32"/>
    </row>
    <row r="49" spans="1:11" ht="14.25">
      <c r="A49" s="28" t="s">
        <v>27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2.75">
      <c r="A50" s="29" t="s">
        <v>28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</row>
  </sheetData>
  <sheetProtection/>
  <mergeCells count="28">
    <mergeCell ref="A1:J1"/>
    <mergeCell ref="A44:J44"/>
    <mergeCell ref="K6:K8"/>
    <mergeCell ref="C7:D7"/>
    <mergeCell ref="E7:F7"/>
    <mergeCell ref="G7:H7"/>
    <mergeCell ref="A9:J9"/>
    <mergeCell ref="A24:B24"/>
    <mergeCell ref="A6:A8"/>
    <mergeCell ref="B6:B8"/>
    <mergeCell ref="C6:H6"/>
    <mergeCell ref="I6:I8"/>
    <mergeCell ref="J6:J8"/>
    <mergeCell ref="A26:B26"/>
    <mergeCell ref="A28:B28"/>
    <mergeCell ref="A32:B32"/>
    <mergeCell ref="A48:J48"/>
    <mergeCell ref="C45:C47"/>
    <mergeCell ref="D45:D47"/>
    <mergeCell ref="E45:E47"/>
    <mergeCell ref="F45:F47"/>
    <mergeCell ref="G45:G47"/>
    <mergeCell ref="H45:H47"/>
    <mergeCell ref="A33:J33"/>
    <mergeCell ref="A34:J34"/>
    <mergeCell ref="I45:I47"/>
    <mergeCell ref="J45:J47"/>
    <mergeCell ref="K45:K47"/>
  </mergeCells>
  <printOptions/>
  <pageMargins left="0.11811023622047245" right="0.11811023622047245" top="0.35433070866141736" bottom="0.35433070866141736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Ania</cp:lastModifiedBy>
  <cp:lastPrinted>2021-08-04T10:51:58Z</cp:lastPrinted>
  <dcterms:created xsi:type="dcterms:W3CDTF">2012-01-09T22:56:51Z</dcterms:created>
  <dcterms:modified xsi:type="dcterms:W3CDTF">2021-09-05T17:43:33Z</dcterms:modified>
  <cp:category/>
  <cp:version/>
  <cp:contentType/>
  <cp:contentStatus/>
</cp:coreProperties>
</file>